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rb.sharepoint.com/sites/Files/Company/ICRB/Experience Rating/"/>
    </mc:Choice>
  </mc:AlternateContent>
  <xr:revisionPtr revIDLastSave="25" documentId="11_453A63482174CE19C09F6768DFB500091DAF7465" xr6:coauthVersionLast="45" xr6:coauthVersionMax="45" xr10:uidLastSave="{B1513A28-8B2D-4699-BB96-9E2A06B9CEF8}"/>
  <bookViews>
    <workbookView xWindow="-98" yWindow="-98" windowWidth="24496" windowHeight="15796" activeTab="2" xr2:uid="{00000000-000D-0000-FFFF-FFFF00000000}"/>
  </bookViews>
  <sheets>
    <sheet name="Before 2016" sheetId="3" r:id="rId1"/>
    <sheet name="2016 +" sheetId="4" r:id="rId2"/>
    <sheet name="Tabl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4" l="1"/>
  <c r="M15" i="4"/>
  <c r="L15" i="4"/>
  <c r="K15" i="4"/>
  <c r="J15" i="4"/>
  <c r="I15" i="4"/>
  <c r="H15" i="4"/>
  <c r="G15" i="4"/>
  <c r="F15" i="4"/>
  <c r="E15" i="4"/>
  <c r="D15" i="4"/>
  <c r="C15" i="4"/>
  <c r="B15" i="4"/>
  <c r="M12" i="4"/>
  <c r="L12" i="4"/>
  <c r="K12" i="4"/>
  <c r="J12" i="4"/>
  <c r="I12" i="4"/>
  <c r="H12" i="4"/>
  <c r="G12" i="4"/>
  <c r="F12" i="4"/>
  <c r="E12" i="4"/>
  <c r="D12" i="4"/>
  <c r="C12" i="4"/>
  <c r="B12" i="4"/>
  <c r="Q11" i="3" l="1"/>
  <c r="Q14" i="3"/>
  <c r="P11" i="3"/>
  <c r="P14" i="3"/>
  <c r="C15" i="2"/>
  <c r="C14" i="2"/>
  <c r="O11" i="3"/>
  <c r="O14" i="3"/>
  <c r="C13" i="2"/>
  <c r="R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R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<sst xmlns="http://schemas.openxmlformats.org/spreadsheetml/2006/main" count="26" uniqueCount="17">
  <si>
    <t>1+0.00005(E+2E/G)</t>
  </si>
  <si>
    <t>E = expected losses</t>
  </si>
  <si>
    <t>G = state per claim accident limitation / 25,000</t>
  </si>
  <si>
    <t>Maximum Mod</t>
  </si>
  <si>
    <t>Per Claim Limit</t>
  </si>
  <si>
    <t>G calculation</t>
  </si>
  <si>
    <t>Formula source: Item Filing E-1315 included in 1/1/96 advisory rate filing</t>
  </si>
  <si>
    <t>Expected Losses  (enter an amount &amp; max mod will be calculated for each year below)</t>
  </si>
  <si>
    <t>Effective Date</t>
  </si>
  <si>
    <t>Accident Limit</t>
  </si>
  <si>
    <t>Maximum Mod Formula</t>
  </si>
  <si>
    <t>Limit/ 25,000</t>
  </si>
  <si>
    <t>G Value (Rounded)</t>
  </si>
  <si>
    <t>*rounded to nearest .05</t>
  </si>
  <si>
    <t>The maximum mod formula was changed effective 1/1/2016 to:</t>
  </si>
  <si>
    <t>1.10 + 0.0004(E/G)</t>
  </si>
  <si>
    <t>G rounded .05*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</si>
</sst>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mm/dd/yy_)"/>
    <numFmt numFmtId="165" formatCode="0.00_)"/>
    <numFmt numFmtId="166" formatCode="_(&quot;$&quot;* #,##0_);_(&quot;$&quot;* \(#,##0\);_(&quot;$&quot;* &quot;-&quot;??_);_(@_)"/>
  </numFmts>
  <fonts count="14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i/>
      <sz val="12"/>
      <name val="Verdana"/>
      <family val="2"/>
    </font>
    <font>
      <b/>
      <sz val="16"/>
      <color indexed="10"/>
      <name val="Verdana"/>
      <family val="2"/>
    </font>
    <font>
      <sz val="12"/>
      <color indexed="10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b/>
      <sz val="14"/>
      <color rgb="FF0070C0"/>
      <name val="Verdana"/>
      <family val="2"/>
    </font>
    <font>
      <sz val="10"/>
      <color theme="1" tint="0.34998626667073579"/>
      <name val="Verdana"/>
      <family val="2"/>
    </font>
    <font>
      <sz val="10"/>
      <color theme="9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2" applyFont="1"/>
    <xf numFmtId="0" fontId="3" fillId="0" borderId="0" xfId="2" applyFont="1" applyAlignment="1" applyProtection="1">
      <alignment horizontal="left"/>
    </xf>
    <xf numFmtId="166" fontId="7" fillId="4" borderId="2" xfId="1" applyNumberFormat="1" applyFont="1" applyFill="1" applyBorder="1" applyAlignment="1">
      <alignment horizontal="center" vertical="center"/>
    </xf>
    <xf numFmtId="0" fontId="8" fillId="0" borderId="0" xfId="2" applyFont="1" applyProtection="1"/>
    <xf numFmtId="164" fontId="3" fillId="2" borderId="1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Protection="1"/>
    <xf numFmtId="164" fontId="3" fillId="2" borderId="7" xfId="2" applyNumberFormat="1" applyFont="1" applyFill="1" applyBorder="1" applyAlignment="1" applyProtection="1">
      <alignment horizontal="center"/>
    </xf>
    <xf numFmtId="164" fontId="3" fillId="2" borderId="3" xfId="2" applyNumberFormat="1" applyFont="1" applyFill="1" applyBorder="1" applyAlignment="1" applyProtection="1">
      <alignment horizontal="center"/>
    </xf>
    <xf numFmtId="164" fontId="4" fillId="2" borderId="3" xfId="2" applyNumberFormat="1" applyFont="1" applyFill="1" applyBorder="1" applyAlignment="1" applyProtection="1">
      <alignment horizontal="center" vertical="center"/>
    </xf>
    <xf numFmtId="165" fontId="11" fillId="0" borderId="7" xfId="2" applyNumberFormat="1" applyFont="1" applyBorder="1" applyAlignment="1" applyProtection="1">
      <alignment horizontal="center"/>
    </xf>
    <xf numFmtId="165" fontId="11" fillId="0" borderId="4" xfId="2" applyNumberFormat="1" applyFont="1" applyBorder="1" applyAlignment="1" applyProtection="1">
      <alignment horizontal="center"/>
    </xf>
    <xf numFmtId="165" fontId="11" fillId="0" borderId="5" xfId="2" applyNumberFormat="1" applyFont="1" applyBorder="1" applyAlignment="1" applyProtection="1">
      <alignment horizontal="center"/>
    </xf>
    <xf numFmtId="165" fontId="9" fillId="0" borderId="5" xfId="2" applyNumberFormat="1" applyFont="1" applyBorder="1" applyAlignment="1" applyProtection="1">
      <alignment horizontal="center" vertical="center"/>
    </xf>
    <xf numFmtId="0" fontId="12" fillId="0" borderId="2" xfId="2" applyFont="1" applyBorder="1" applyProtection="1"/>
    <xf numFmtId="5" fontId="12" fillId="0" borderId="2" xfId="2" applyNumberFormat="1" applyFont="1" applyBorder="1" applyProtection="1"/>
    <xf numFmtId="0" fontId="12" fillId="0" borderId="2" xfId="2" applyFont="1" applyBorder="1"/>
    <xf numFmtId="2" fontId="12" fillId="0" borderId="2" xfId="2" applyNumberFormat="1" applyFont="1" applyBorder="1" applyAlignment="1">
      <alignment horizontal="right"/>
    </xf>
    <xf numFmtId="2" fontId="12" fillId="0" borderId="2" xfId="2" applyNumberFormat="1" applyFont="1" applyBorder="1" applyAlignment="1" applyProtection="1">
      <alignment horizontal="right"/>
    </xf>
    <xf numFmtId="0" fontId="4" fillId="0" borderId="0" xfId="2" applyFont="1" applyProtection="1"/>
    <xf numFmtId="165" fontId="4" fillId="0" borderId="0" xfId="2" applyNumberFormat="1" applyFont="1" applyProtection="1"/>
    <xf numFmtId="0" fontId="13" fillId="5" borderId="2" xfId="3" applyFont="1" applyFill="1" applyBorder="1" applyAlignment="1">
      <alignment horizontal="center" vertical="top" wrapText="1"/>
    </xf>
    <xf numFmtId="14" fontId="13" fillId="3" borderId="2" xfId="3" applyNumberFormat="1" applyFont="1" applyFill="1" applyBorder="1" applyAlignment="1">
      <alignment horizontal="center" vertical="top" wrapText="1"/>
    </xf>
    <xf numFmtId="3" fontId="13" fillId="3" borderId="2" xfId="3" applyNumberFormat="1" applyFont="1" applyFill="1" applyBorder="1" applyAlignment="1">
      <alignment horizontal="right" vertical="top" wrapText="1"/>
    </xf>
    <xf numFmtId="0" fontId="13" fillId="3" borderId="2" xfId="3" applyFont="1" applyFill="1" applyBorder="1" applyAlignment="1">
      <alignment horizontal="center" vertical="top" wrapText="1"/>
    </xf>
    <xf numFmtId="2" fontId="13" fillId="3" borderId="2" xfId="3" applyNumberFormat="1" applyFont="1" applyFill="1" applyBorder="1" applyAlignment="1">
      <alignment horizontal="center" vertical="top" wrapText="1"/>
    </xf>
    <xf numFmtId="0" fontId="3" fillId="0" borderId="0" xfId="2" applyFont="1" applyAlignment="1" applyProtection="1">
      <alignment horizontal="left"/>
    </xf>
    <xf numFmtId="0" fontId="4" fillId="0" borderId="0" xfId="2" applyFont="1" applyAlignment="1" applyProtection="1">
      <alignment horizontal="left"/>
    </xf>
    <xf numFmtId="0" fontId="9" fillId="2" borderId="6" xfId="2" applyFont="1" applyFill="1" applyBorder="1" applyAlignment="1" applyProtection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2" fillId="0" borderId="0" xfId="2" applyFont="1" applyAlignment="1" applyProtection="1">
      <alignment horizontal="left"/>
    </xf>
    <xf numFmtId="0" fontId="3" fillId="0" borderId="0" xfId="2" applyFont="1" applyAlignment="1" applyProtection="1">
      <alignment horizontal="left"/>
    </xf>
    <xf numFmtId="0" fontId="5" fillId="0" borderId="0" xfId="2" applyFont="1" applyAlignment="1" applyProtection="1">
      <alignment horizontal="left"/>
    </xf>
    <xf numFmtId="0" fontId="4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left" vertical="center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19"/>
  <sheetViews>
    <sheetView defaultGridColor="0" colorId="22" zoomScale="87" workbookViewId="0">
      <selection activeCell="R23" sqref="R23"/>
    </sheetView>
  </sheetViews>
  <sheetFormatPr defaultColWidth="9.77734375" defaultRowHeight="14.65" x14ac:dyDescent="0.35"/>
  <cols>
    <col min="1" max="1" width="29.88671875" style="1" customWidth="1"/>
    <col min="2" max="10" width="12.44140625" style="1" hidden="1" customWidth="1"/>
    <col min="11" max="11" width="50.44140625" style="1" hidden="1" customWidth="1"/>
    <col min="12" max="12" width="0.109375" style="1" customWidth="1"/>
    <col min="13" max="13" width="35.6640625" style="1" hidden="1" customWidth="1"/>
    <col min="14" max="14" width="50.44140625" style="1" hidden="1" customWidth="1"/>
    <col min="15" max="15" width="12.44140625" style="1" customWidth="1"/>
    <col min="16" max="16" width="10.44140625" style="1" customWidth="1"/>
    <col min="17" max="18" width="12.44140625" style="1" customWidth="1"/>
    <col min="19" max="19" width="10.77734375" style="1" customWidth="1"/>
    <col min="20" max="16384" width="9.77734375" style="1"/>
  </cols>
  <sheetData>
    <row r="1" spans="1:18" x14ac:dyDescent="0.35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8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x14ac:dyDescent="0.3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8" x14ac:dyDescent="0.3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8" x14ac:dyDescent="0.3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8" x14ac:dyDescent="0.3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8" ht="89.45" customHeight="1" x14ac:dyDescent="0.35">
      <c r="A7" s="34" t="s">
        <v>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8" ht="39" customHeight="1" x14ac:dyDescent="0.35">
      <c r="A8" s="3">
        <v>8042</v>
      </c>
    </row>
    <row r="9" spans="1:18" x14ac:dyDescent="0.35">
      <c r="A9" s="4"/>
    </row>
    <row r="10" spans="1:18" ht="18.75" customHeight="1" x14ac:dyDescent="0.35">
      <c r="A10" s="28" t="s">
        <v>3</v>
      </c>
      <c r="B10" s="5">
        <v>35065</v>
      </c>
      <c r="C10" s="5">
        <v>35431</v>
      </c>
      <c r="D10" s="6">
        <v>35796</v>
      </c>
      <c r="E10" s="6">
        <v>36161</v>
      </c>
      <c r="F10" s="5">
        <v>36526</v>
      </c>
      <c r="G10" s="5">
        <v>36892</v>
      </c>
      <c r="H10" s="5">
        <v>37257</v>
      </c>
      <c r="I10" s="5">
        <v>37622</v>
      </c>
      <c r="J10" s="5">
        <v>37987</v>
      </c>
      <c r="K10" s="7">
        <v>38353</v>
      </c>
      <c r="L10" s="5">
        <v>38718</v>
      </c>
      <c r="M10" s="5">
        <v>39083</v>
      </c>
      <c r="N10" s="8">
        <v>39448</v>
      </c>
      <c r="O10" s="9">
        <v>40909</v>
      </c>
      <c r="P10" s="9">
        <v>41275</v>
      </c>
      <c r="Q10" s="9">
        <v>41640</v>
      </c>
      <c r="R10" s="9">
        <v>42005</v>
      </c>
    </row>
    <row r="11" spans="1:18" ht="17.649999999999999" x14ac:dyDescent="0.45">
      <c r="A11" s="29"/>
      <c r="B11" s="10">
        <f>1+0.00005*(A8+2*A8/B15)</f>
        <v>1.8042</v>
      </c>
      <c r="C11" s="10">
        <f>1+0.00005*(A8+2*A8/C15)</f>
        <v>1.7943926829268295</v>
      </c>
      <c r="D11" s="10">
        <f>1+0.00005*(A8+2*A8/D15)</f>
        <v>1.8145102564102564</v>
      </c>
      <c r="E11" s="10">
        <f>1+0.00005*(A8+2*A8/E15)</f>
        <v>1.8042</v>
      </c>
      <c r="F11" s="10">
        <f>1+0.00005*(A8+2*A8/F15)</f>
        <v>1.7850523809523811</v>
      </c>
      <c r="G11" s="10">
        <f>1+0.00005*(A8+2*A8/G15)</f>
        <v>1.7761465116279069</v>
      </c>
      <c r="H11" s="10">
        <f>1+0.00005*(A8+2*A8/H15)</f>
        <v>1.7517521739130435</v>
      </c>
      <c r="I11" s="10">
        <f>1+0.00005*(A8+2*A8/I15)</f>
        <v>1.7174725490196079</v>
      </c>
      <c r="J11" s="10">
        <f>1+0.00005*(A8+2*A8/J15)</f>
        <v>1.6842754385964911</v>
      </c>
      <c r="K11" s="10">
        <f>1+0.00005*(A8+2*A8/K15)</f>
        <v>1.6534125</v>
      </c>
      <c r="L11" s="11">
        <f>1+0.00005*(A8+2*A8/L15)</f>
        <v>1.6224287671232878</v>
      </c>
      <c r="M11" s="11">
        <f>1+0.00005*(A8+2*A8/M15)</f>
        <v>1.5982463414634147</v>
      </c>
      <c r="N11" s="12">
        <f>1+0.00005*(A8+2*A8/N15)</f>
        <v>1.5848727272727272</v>
      </c>
      <c r="O11" s="13">
        <f>1+0.00005*(A8+2*A8/O15)</f>
        <v>1.5384050847457629</v>
      </c>
      <c r="P11" s="13">
        <f>1+0.00005*(A8+2*A8/P15)</f>
        <v>1.5277562499999999</v>
      </c>
      <c r="Q11" s="13">
        <f>1+0.00005*(A8+2*A8/Q15)</f>
        <v>1.5186507246376812</v>
      </c>
      <c r="R11" s="13">
        <f>1+0.00005*(A8+2*A8/R15)</f>
        <v>1.5145755244755246</v>
      </c>
    </row>
    <row r="13" spans="1:18" x14ac:dyDescent="0.35">
      <c r="A13" s="14" t="s">
        <v>4</v>
      </c>
      <c r="B13" s="15">
        <v>49500</v>
      </c>
      <c r="C13" s="15">
        <v>51000</v>
      </c>
      <c r="D13" s="15">
        <v>49000</v>
      </c>
      <c r="E13" s="15">
        <v>49500</v>
      </c>
      <c r="F13" s="15">
        <v>52000</v>
      </c>
      <c r="G13" s="15">
        <v>53500</v>
      </c>
      <c r="H13" s="15">
        <v>57000</v>
      </c>
      <c r="I13" s="15">
        <v>64000</v>
      </c>
      <c r="J13" s="15">
        <v>71500</v>
      </c>
      <c r="K13" s="15">
        <v>80500</v>
      </c>
      <c r="L13" s="15">
        <v>91000</v>
      </c>
      <c r="M13" s="15">
        <v>102000</v>
      </c>
      <c r="N13" s="15">
        <v>109500</v>
      </c>
      <c r="O13" s="15">
        <v>147000</v>
      </c>
      <c r="P13" s="15">
        <v>160500</v>
      </c>
      <c r="Q13" s="15">
        <v>172000</v>
      </c>
      <c r="R13" s="15">
        <v>179000</v>
      </c>
    </row>
    <row r="14" spans="1:18" x14ac:dyDescent="0.35">
      <c r="A14" s="16" t="s">
        <v>5</v>
      </c>
      <c r="B14" s="17">
        <f t="shared" ref="B14:I14" si="0">B13/25000</f>
        <v>1.98</v>
      </c>
      <c r="C14" s="17">
        <f t="shared" si="0"/>
        <v>2.04</v>
      </c>
      <c r="D14" s="17">
        <f t="shared" si="0"/>
        <v>1.96</v>
      </c>
      <c r="E14" s="17">
        <f t="shared" si="0"/>
        <v>1.98</v>
      </c>
      <c r="F14" s="17">
        <f t="shared" si="0"/>
        <v>2.08</v>
      </c>
      <c r="G14" s="17">
        <f t="shared" si="0"/>
        <v>2.14</v>
      </c>
      <c r="H14" s="17">
        <f t="shared" si="0"/>
        <v>2.2799999999999998</v>
      </c>
      <c r="I14" s="17">
        <f t="shared" si="0"/>
        <v>2.56</v>
      </c>
      <c r="J14" s="17">
        <f t="shared" ref="J14:N14" si="1">J13/25000</f>
        <v>2.86</v>
      </c>
      <c r="K14" s="17">
        <f t="shared" si="1"/>
        <v>3.22</v>
      </c>
      <c r="L14" s="17">
        <f t="shared" si="1"/>
        <v>3.64</v>
      </c>
      <c r="M14" s="17">
        <f t="shared" si="1"/>
        <v>4.08</v>
      </c>
      <c r="N14" s="17">
        <f t="shared" si="1"/>
        <v>4.38</v>
      </c>
      <c r="O14" s="17">
        <f>O13/25000</f>
        <v>5.88</v>
      </c>
      <c r="P14" s="17">
        <f t="shared" ref="P14" si="2">P13/25000</f>
        <v>6.42</v>
      </c>
      <c r="Q14" s="17">
        <f t="shared" ref="Q14" si="3">Q13/25000</f>
        <v>6.88</v>
      </c>
      <c r="R14" s="17">
        <f>R13/25000</f>
        <v>7.16</v>
      </c>
    </row>
    <row r="15" spans="1:18" x14ac:dyDescent="0.35">
      <c r="A15" s="14" t="s">
        <v>16</v>
      </c>
      <c r="B15" s="18">
        <v>2</v>
      </c>
      <c r="C15" s="18">
        <v>2.0499999999999998</v>
      </c>
      <c r="D15" s="18">
        <v>1.95</v>
      </c>
      <c r="E15" s="18">
        <v>2</v>
      </c>
      <c r="F15" s="18">
        <v>2.1</v>
      </c>
      <c r="G15" s="18">
        <v>2.15</v>
      </c>
      <c r="H15" s="18">
        <v>2.2999999999999998</v>
      </c>
      <c r="I15" s="18">
        <v>2.5499999999999998</v>
      </c>
      <c r="J15" s="18">
        <v>2.85</v>
      </c>
      <c r="K15" s="18">
        <v>3.2</v>
      </c>
      <c r="L15" s="18">
        <v>3.65</v>
      </c>
      <c r="M15" s="18">
        <v>4.0999999999999996</v>
      </c>
      <c r="N15" s="18">
        <v>4.4000000000000004</v>
      </c>
      <c r="O15" s="18">
        <v>5.9</v>
      </c>
      <c r="P15" s="18">
        <v>6.4</v>
      </c>
      <c r="Q15" s="18">
        <v>6.9</v>
      </c>
      <c r="R15" s="18">
        <v>7.15</v>
      </c>
    </row>
    <row r="16" spans="1:18" x14ac:dyDescent="0.35">
      <c r="A16" s="19"/>
      <c r="B16" s="20"/>
    </row>
    <row r="18" spans="1:16" x14ac:dyDescent="0.35">
      <c r="A18" s="30" t="s">
        <v>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35">
      <c r="A19" s="30" t="s">
        <v>13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</sheetData>
  <mergeCells count="9">
    <mergeCell ref="A10:A11"/>
    <mergeCell ref="A18:P18"/>
    <mergeCell ref="A19:P19"/>
    <mergeCell ref="A1:O1"/>
    <mergeCell ref="A3:O3"/>
    <mergeCell ref="A4:O4"/>
    <mergeCell ref="A5:O5"/>
    <mergeCell ref="A6:N6"/>
    <mergeCell ref="A7:N7"/>
  </mergeCells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workbookViewId="0">
      <selection activeCell="O20" sqref="O20:O21"/>
    </sheetView>
  </sheetViews>
  <sheetFormatPr defaultColWidth="9.77734375" defaultRowHeight="14.65" x14ac:dyDescent="0.35"/>
  <cols>
    <col min="1" max="1" width="16.88671875" style="1" bestFit="1" customWidth="1"/>
    <col min="2" max="13" width="12.44140625" style="1" hidden="1" customWidth="1"/>
    <col min="14" max="14" width="12.21875" style="1" customWidth="1"/>
    <col min="15" max="15" width="10.77734375" style="1" customWidth="1"/>
    <col min="16" max="16384" width="9.77734375" style="1"/>
  </cols>
  <sheetData>
    <row r="1" spans="1:14" x14ac:dyDescent="0.35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5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4" x14ac:dyDescent="0.35">
      <c r="A4" s="32" t="s">
        <v>15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3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35">
      <c r="A6" s="32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x14ac:dyDescent="0.3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89.45" customHeight="1" x14ac:dyDescent="0.35">
      <c r="A8" s="34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39" customHeight="1" x14ac:dyDescent="0.35">
      <c r="A9" s="3">
        <v>29579</v>
      </c>
    </row>
    <row r="10" spans="1:14" x14ac:dyDescent="0.35">
      <c r="A10" s="4"/>
    </row>
    <row r="11" spans="1:14" ht="18.75" customHeight="1" x14ac:dyDescent="0.35">
      <c r="A11" s="28" t="s">
        <v>3</v>
      </c>
      <c r="B11" s="5">
        <v>35065</v>
      </c>
      <c r="C11" s="5">
        <v>35431</v>
      </c>
      <c r="D11" s="6">
        <v>35796</v>
      </c>
      <c r="E11" s="6">
        <v>36161</v>
      </c>
      <c r="F11" s="5">
        <v>36526</v>
      </c>
      <c r="G11" s="5">
        <v>36892</v>
      </c>
      <c r="H11" s="5">
        <v>37257</v>
      </c>
      <c r="I11" s="5">
        <v>37622</v>
      </c>
      <c r="J11" s="5">
        <v>37987</v>
      </c>
      <c r="K11" s="7">
        <v>38353</v>
      </c>
      <c r="L11" s="5">
        <v>38718</v>
      </c>
      <c r="M11" s="5">
        <v>39083</v>
      </c>
      <c r="N11" s="8">
        <v>43831</v>
      </c>
    </row>
    <row r="12" spans="1:14" ht="17.649999999999999" x14ac:dyDescent="0.45">
      <c r="A12" s="29"/>
      <c r="B12" s="10">
        <f>1+0.00005*(A9+2*A9/B16)</f>
        <v>3.9579</v>
      </c>
      <c r="C12" s="10">
        <f>1+0.00005*(A9+2*A9/C16)</f>
        <v>3.9218280487804877</v>
      </c>
      <c r="D12" s="10">
        <f>1+0.00005*(A9+2*A9/D16)</f>
        <v>3.9958217948717949</v>
      </c>
      <c r="E12" s="10">
        <f>1+0.00005*(A9+2*A9/E16)</f>
        <v>3.9579</v>
      </c>
      <c r="F12" s="10">
        <f>1+0.00005*(A9+2*A9/F16)</f>
        <v>3.8874738095238097</v>
      </c>
      <c r="G12" s="10">
        <f>1+0.00005*(A9+2*A9/G16)</f>
        <v>3.8547174418604655</v>
      </c>
      <c r="H12" s="10">
        <f>1+0.00005*(A9+2*A9/H16)</f>
        <v>3.7649934782608696</v>
      </c>
      <c r="I12" s="10">
        <f>1+0.00005*(A9+2*A9/I16)</f>
        <v>3.6389107843137256</v>
      </c>
      <c r="J12" s="10">
        <f>1+0.00005*(A9+2*A9/J16)</f>
        <v>3.5168096491228069</v>
      </c>
      <c r="K12" s="10">
        <f>1+0.00005*(A9+2*A9/K16)</f>
        <v>3.40329375</v>
      </c>
      <c r="L12" s="11">
        <f>1+0.00005*(A9+2*A9/L16)</f>
        <v>3.2893335616438359</v>
      </c>
      <c r="M12" s="11">
        <f>1+0.00005*(A9+2*A9/M16)</f>
        <v>3.200389024390244</v>
      </c>
      <c r="N12" s="12">
        <f>1.1 + 0.0004*(A9/N16)</f>
        <v>2.5976708860759494</v>
      </c>
    </row>
    <row r="14" spans="1:14" x14ac:dyDescent="0.35">
      <c r="A14" s="14" t="s">
        <v>4</v>
      </c>
      <c r="B14" s="15">
        <v>49500</v>
      </c>
      <c r="C14" s="15">
        <v>51000</v>
      </c>
      <c r="D14" s="15">
        <v>49000</v>
      </c>
      <c r="E14" s="15">
        <v>49500</v>
      </c>
      <c r="F14" s="15">
        <v>52000</v>
      </c>
      <c r="G14" s="15">
        <v>53500</v>
      </c>
      <c r="H14" s="15">
        <v>57000</v>
      </c>
      <c r="I14" s="15">
        <v>64000</v>
      </c>
      <c r="J14" s="15">
        <v>71500</v>
      </c>
      <c r="K14" s="15">
        <v>80500</v>
      </c>
      <c r="L14" s="15">
        <v>91000</v>
      </c>
      <c r="M14" s="15">
        <v>102000</v>
      </c>
      <c r="N14" s="15">
        <v>196000</v>
      </c>
    </row>
    <row r="15" spans="1:14" x14ac:dyDescent="0.35">
      <c r="A15" s="16" t="s">
        <v>5</v>
      </c>
      <c r="B15" s="17">
        <f t="shared" ref="B15:M15" si="0">B14/25000</f>
        <v>1.98</v>
      </c>
      <c r="C15" s="17">
        <f t="shared" si="0"/>
        <v>2.04</v>
      </c>
      <c r="D15" s="17">
        <f t="shared" si="0"/>
        <v>1.96</v>
      </c>
      <c r="E15" s="17">
        <f t="shared" si="0"/>
        <v>1.98</v>
      </c>
      <c r="F15" s="17">
        <f t="shared" si="0"/>
        <v>2.08</v>
      </c>
      <c r="G15" s="17">
        <f t="shared" si="0"/>
        <v>2.14</v>
      </c>
      <c r="H15" s="17">
        <f t="shared" si="0"/>
        <v>2.2799999999999998</v>
      </c>
      <c r="I15" s="17">
        <f t="shared" si="0"/>
        <v>2.56</v>
      </c>
      <c r="J15" s="17">
        <f t="shared" si="0"/>
        <v>2.86</v>
      </c>
      <c r="K15" s="17">
        <f t="shared" si="0"/>
        <v>3.22</v>
      </c>
      <c r="L15" s="17">
        <f t="shared" si="0"/>
        <v>3.64</v>
      </c>
      <c r="M15" s="17">
        <f t="shared" si="0"/>
        <v>4.08</v>
      </c>
      <c r="N15" s="17">
        <v>7.85</v>
      </c>
    </row>
    <row r="16" spans="1:14" x14ac:dyDescent="0.35">
      <c r="A16" s="14" t="s">
        <v>16</v>
      </c>
      <c r="B16" s="18">
        <v>2</v>
      </c>
      <c r="C16" s="18">
        <v>2.0499999999999998</v>
      </c>
      <c r="D16" s="18">
        <v>1.95</v>
      </c>
      <c r="E16" s="18">
        <v>2</v>
      </c>
      <c r="F16" s="18">
        <v>2.1</v>
      </c>
      <c r="G16" s="18">
        <v>2.15</v>
      </c>
      <c r="H16" s="18">
        <v>2.2999999999999998</v>
      </c>
      <c r="I16" s="18">
        <v>2.5499999999999998</v>
      </c>
      <c r="J16" s="18">
        <v>2.85</v>
      </c>
      <c r="K16" s="18">
        <v>3.2</v>
      </c>
      <c r="L16" s="18">
        <v>3.65</v>
      </c>
      <c r="M16" s="18">
        <v>4.0999999999999996</v>
      </c>
      <c r="N16" s="18">
        <v>7.9</v>
      </c>
    </row>
    <row r="17" spans="1:14" x14ac:dyDescent="0.35">
      <c r="A17" s="19"/>
      <c r="B17" s="20"/>
    </row>
    <row r="19" spans="1:14" x14ac:dyDescent="0.3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x14ac:dyDescent="0.35">
      <c r="A20" s="30" t="s">
        <v>13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</sheetData>
  <mergeCells count="9">
    <mergeCell ref="A11:A12"/>
    <mergeCell ref="A19:N19"/>
    <mergeCell ref="A20:N20"/>
    <mergeCell ref="A1:N1"/>
    <mergeCell ref="A4:N4"/>
    <mergeCell ref="A5:N5"/>
    <mergeCell ref="A6:N6"/>
    <mergeCell ref="A7:N7"/>
    <mergeCell ref="A8:N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3"/>
  <sheetViews>
    <sheetView tabSelected="1" workbookViewId="0">
      <selection activeCell="D25" sqref="D25:D26"/>
    </sheetView>
  </sheetViews>
  <sheetFormatPr defaultRowHeight="15" x14ac:dyDescent="0.4"/>
  <cols>
    <col min="3" max="3" width="9.77734375" bestFit="1" customWidth="1"/>
  </cols>
  <sheetData>
    <row r="2" spans="1:4" ht="24.75" x14ac:dyDescent="0.4">
      <c r="A2" s="21" t="s">
        <v>8</v>
      </c>
      <c r="B2" s="21" t="s">
        <v>9</v>
      </c>
      <c r="C2" s="21" t="s">
        <v>11</v>
      </c>
      <c r="D2" s="21" t="s">
        <v>12</v>
      </c>
    </row>
    <row r="3" spans="1:4" x14ac:dyDescent="0.4">
      <c r="A3" s="22">
        <v>36526</v>
      </c>
      <c r="B3" s="23">
        <v>52000</v>
      </c>
      <c r="C3" s="24">
        <v>2.08</v>
      </c>
      <c r="D3" s="25">
        <v>2.1</v>
      </c>
    </row>
    <row r="4" spans="1:4" x14ac:dyDescent="0.4">
      <c r="A4" s="22">
        <v>36892</v>
      </c>
      <c r="B4" s="23">
        <v>53500</v>
      </c>
      <c r="C4" s="24">
        <v>2.14</v>
      </c>
      <c r="D4" s="25">
        <v>2.15</v>
      </c>
    </row>
    <row r="5" spans="1:4" x14ac:dyDescent="0.4">
      <c r="A5" s="22">
        <v>37257</v>
      </c>
      <c r="B5" s="23">
        <v>57000</v>
      </c>
      <c r="C5" s="24">
        <v>2.2799999999999998</v>
      </c>
      <c r="D5" s="25">
        <v>2.2999999999999998</v>
      </c>
    </row>
    <row r="6" spans="1:4" x14ac:dyDescent="0.4">
      <c r="A6" s="22">
        <v>37622</v>
      </c>
      <c r="B6" s="23">
        <v>64000</v>
      </c>
      <c r="C6" s="24">
        <v>2.56</v>
      </c>
      <c r="D6" s="25">
        <v>2.5499999999999998</v>
      </c>
    </row>
    <row r="7" spans="1:4" x14ac:dyDescent="0.4">
      <c r="A7" s="22">
        <v>37987</v>
      </c>
      <c r="B7" s="23">
        <v>71500</v>
      </c>
      <c r="C7" s="24">
        <v>2.86</v>
      </c>
      <c r="D7" s="25">
        <v>2.85</v>
      </c>
    </row>
    <row r="8" spans="1:4" x14ac:dyDescent="0.4">
      <c r="A8" s="22">
        <v>38353</v>
      </c>
      <c r="B8" s="23">
        <v>80500</v>
      </c>
      <c r="C8" s="24">
        <v>3.22</v>
      </c>
      <c r="D8" s="25">
        <v>3.2</v>
      </c>
    </row>
    <row r="9" spans="1:4" x14ac:dyDescent="0.4">
      <c r="A9" s="22">
        <v>38718</v>
      </c>
      <c r="B9" s="23">
        <v>92000</v>
      </c>
      <c r="C9" s="24">
        <v>3.68</v>
      </c>
      <c r="D9" s="25">
        <v>3.7</v>
      </c>
    </row>
    <row r="10" spans="1:4" x14ac:dyDescent="0.4">
      <c r="A10" s="22">
        <v>39083</v>
      </c>
      <c r="B10" s="23">
        <v>102000</v>
      </c>
      <c r="C10" s="24">
        <v>4.08</v>
      </c>
      <c r="D10" s="25">
        <v>4.0999999999999996</v>
      </c>
    </row>
    <row r="11" spans="1:4" x14ac:dyDescent="0.4">
      <c r="A11" s="22">
        <v>39448</v>
      </c>
      <c r="B11" s="23">
        <v>109500</v>
      </c>
      <c r="C11" s="24">
        <v>4.38</v>
      </c>
      <c r="D11" s="25">
        <v>4.4000000000000004</v>
      </c>
    </row>
    <row r="12" spans="1:4" x14ac:dyDescent="0.4">
      <c r="A12" s="22">
        <v>39814</v>
      </c>
      <c r="B12" s="23">
        <v>118000</v>
      </c>
      <c r="C12" s="24">
        <v>4.72</v>
      </c>
      <c r="D12" s="25">
        <v>4.7</v>
      </c>
    </row>
    <row r="13" spans="1:4" x14ac:dyDescent="0.4">
      <c r="A13" s="22">
        <v>40179</v>
      </c>
      <c r="B13" s="23">
        <v>125000</v>
      </c>
      <c r="C13" s="25">
        <f>B13/25000</f>
        <v>5</v>
      </c>
      <c r="D13" s="25">
        <v>5</v>
      </c>
    </row>
    <row r="14" spans="1:4" x14ac:dyDescent="0.4">
      <c r="A14" s="22">
        <v>40544</v>
      </c>
      <c r="B14" s="23">
        <v>135500</v>
      </c>
      <c r="C14" s="24">
        <f>B14/25000</f>
        <v>5.42</v>
      </c>
      <c r="D14" s="25">
        <v>5.4</v>
      </c>
    </row>
    <row r="15" spans="1:4" x14ac:dyDescent="0.4">
      <c r="A15" s="22">
        <v>40909</v>
      </c>
      <c r="B15" s="23">
        <v>147000</v>
      </c>
      <c r="C15" s="24">
        <f>B15/25000</f>
        <v>5.88</v>
      </c>
      <c r="D15" s="25">
        <v>5.9</v>
      </c>
    </row>
    <row r="16" spans="1:4" x14ac:dyDescent="0.4">
      <c r="A16" s="22">
        <v>41275</v>
      </c>
      <c r="B16" s="23">
        <v>160500</v>
      </c>
      <c r="C16" s="24">
        <v>6.42</v>
      </c>
      <c r="D16" s="25">
        <v>6.4</v>
      </c>
    </row>
    <row r="17" spans="1:4" x14ac:dyDescent="0.4">
      <c r="A17" s="22">
        <v>41640</v>
      </c>
      <c r="B17" s="23">
        <v>172000</v>
      </c>
      <c r="C17" s="24">
        <v>6.88</v>
      </c>
      <c r="D17" s="25">
        <v>6.9</v>
      </c>
    </row>
    <row r="18" spans="1:4" x14ac:dyDescent="0.4">
      <c r="A18" s="22">
        <v>42005</v>
      </c>
      <c r="B18" s="23">
        <v>179000</v>
      </c>
      <c r="C18" s="24">
        <v>7.16</v>
      </c>
      <c r="D18" s="25">
        <v>7.15</v>
      </c>
    </row>
    <row r="19" spans="1:4" x14ac:dyDescent="0.4">
      <c r="A19" s="22">
        <v>42370</v>
      </c>
      <c r="B19" s="23">
        <v>184500</v>
      </c>
      <c r="C19" s="24">
        <v>7.38</v>
      </c>
      <c r="D19" s="25">
        <v>7.4</v>
      </c>
    </row>
    <row r="20" spans="1:4" x14ac:dyDescent="0.4">
      <c r="A20" s="22">
        <v>42736</v>
      </c>
      <c r="B20" s="23">
        <v>190000</v>
      </c>
      <c r="C20" s="25">
        <v>7.6</v>
      </c>
      <c r="D20" s="25">
        <v>7.6</v>
      </c>
    </row>
    <row r="21" spans="1:4" x14ac:dyDescent="0.4">
      <c r="A21" s="22">
        <v>43101</v>
      </c>
      <c r="B21" s="23">
        <v>188500</v>
      </c>
      <c r="C21" s="24">
        <v>7.54</v>
      </c>
      <c r="D21" s="25">
        <v>7.55</v>
      </c>
    </row>
    <row r="22" spans="1:4" x14ac:dyDescent="0.4">
      <c r="A22" s="22">
        <v>43466</v>
      </c>
      <c r="B22" s="23">
        <v>192000</v>
      </c>
      <c r="C22" s="24">
        <v>7.68</v>
      </c>
      <c r="D22" s="25">
        <v>7.7</v>
      </c>
    </row>
    <row r="23" spans="1:4" x14ac:dyDescent="0.4">
      <c r="A23" s="22">
        <v>43831</v>
      </c>
      <c r="B23" s="23">
        <v>196000</v>
      </c>
      <c r="C23" s="24">
        <v>7.84</v>
      </c>
      <c r="D23" s="25">
        <v>7.85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rbStatus xmlns="d82a266d-9c8a-47aa-9fcb-235d9f416afe">true</icrb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2A009C7298140BE69A6EE19DF999F" ma:contentTypeVersion="7" ma:contentTypeDescription="Create a new document." ma:contentTypeScope="" ma:versionID="5053deecd879970acce31c175b0a2583">
  <xsd:schema xmlns:xsd="http://www.w3.org/2001/XMLSchema" xmlns:xs="http://www.w3.org/2001/XMLSchema" xmlns:p="http://schemas.microsoft.com/office/2006/metadata/properties" xmlns:ns2="26eea4c1-bbbb-4252-920d-8f39c9e648d3" xmlns:ns3="d82a266d-9c8a-47aa-9fcb-235d9f416afe" targetNamespace="http://schemas.microsoft.com/office/2006/metadata/properties" ma:root="true" ma:fieldsID="6019d05b2ba3dfeccd20b6311d5edac1" ns2:_="" ns3:_="">
    <xsd:import namespace="26eea4c1-bbbb-4252-920d-8f39c9e648d3"/>
    <xsd:import namespace="d82a266d-9c8a-47aa-9fcb-235d9f416a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icrb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ea4c1-bbbb-4252-920d-8f39c9e64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a266d-9c8a-47aa-9fcb-235d9f416afe" elementFormDefault="qualified">
    <xsd:import namespace="http://schemas.microsoft.com/office/2006/documentManagement/types"/>
    <xsd:import namespace="http://schemas.microsoft.com/office/infopath/2007/PartnerControls"/>
    <xsd:element name="icrbStatus" ma:index="12" nillable="true" ma:displayName="Display on Web?" ma:internalName="icrbStatus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4E78D8-8121-4CFE-AF6E-F1F14AA6B9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E22970-34B3-4B29-B0E8-8DE00107C6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a05c38d-8181-41aa-9172-52368e0abb5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843E830-7ABD-4E4A-9DB2-7CA174482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Before 2016</vt:lpstr>
      <vt:lpstr>2016 +</vt:lpstr>
      <vt:lpstr>Table</vt:lpstr>
    </vt:vector>
  </TitlesOfParts>
  <Company>NCCI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Cooper</dc:creator>
  <cp:lastModifiedBy>Paul Keathley</cp:lastModifiedBy>
  <cp:lastPrinted>2015-02-10T14:38:46Z</cp:lastPrinted>
  <dcterms:created xsi:type="dcterms:W3CDTF">2000-07-24T16:37:37Z</dcterms:created>
  <dcterms:modified xsi:type="dcterms:W3CDTF">2020-03-20T15:02:02Z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258600</vt:r8>
  </property>
  <property fmtid="{D5CDD505-2E9C-101B-9397-08002B2CF9AE}" pid="3" name="ContentTypeId">
    <vt:lpwstr>0x0101004FC2A009C7298140BE69A6EE19DF999F</vt:lpwstr>
  </property>
  <property fmtid="{D5CDD505-2E9C-101B-9397-08002B2CF9AE}" pid="4" name="AuthorIds_UIVersion_1536">
    <vt:lpwstr>27</vt:lpwstr>
  </property>
</Properties>
</file>